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PROJEKTY\____2018\05_TMS-PZS 2,741 a 5,552 Nymburk-Poříčany_PD\Přípravná dokumentace\OTEVŘENÁ\_Opravená PD 2,741 po připomínkách 15.8.18\"/>
    </mc:Choice>
  </mc:AlternateContent>
  <bookViews>
    <workbookView xWindow="0" yWindow="0" windowWidth="29010" windowHeight="12000"/>
  </bookViews>
  <sheets>
    <sheet name="SO 11-13-01" sheetId="1" r:id="rId1"/>
  </sheets>
  <definedNames>
    <definedName name="_xlnm.Print_Area" localSheetId="0">'SO 11-13-01'!$A$1:$H$60</definedName>
  </definedNames>
  <calcPr calcId="152511"/>
</workbook>
</file>

<file path=xl/calcChain.xml><?xml version="1.0" encoding="utf-8"?>
<calcChain xmlns="http://schemas.openxmlformats.org/spreadsheetml/2006/main">
  <c r="A16" i="1" l="1"/>
  <c r="A15" i="1"/>
  <c r="A17" i="1" s="1"/>
  <c r="A20" i="1" l="1"/>
  <c r="A19" i="1"/>
  <c r="A21" i="1" l="1"/>
  <c r="A22" i="1" l="1"/>
  <c r="A23" i="1" l="1"/>
  <c r="A24" i="1" l="1"/>
  <c r="A26" i="1" l="1"/>
  <c r="A27" i="1" s="1"/>
  <c r="A28" i="1" l="1"/>
  <c r="A30" i="1" s="1"/>
  <c r="A31" i="1" l="1"/>
  <c r="A32" i="1" l="1"/>
  <c r="A33" i="1" l="1"/>
  <c r="A34" i="1" s="1"/>
  <c r="A35" i="1"/>
  <c r="A36" i="1" l="1"/>
  <c r="A37" i="1" l="1"/>
  <c r="A39" i="1" l="1"/>
  <c r="A38" i="1"/>
  <c r="A41" i="1" s="1"/>
  <c r="A40" i="1"/>
  <c r="A43" i="1" l="1"/>
  <c r="A42" i="1"/>
  <c r="A44" i="1" l="1"/>
  <c r="A46" i="1" l="1"/>
  <c r="A47" i="1" l="1"/>
  <c r="A48" i="1" l="1"/>
  <c r="A49" i="1" l="1"/>
  <c r="A50" i="1"/>
  <c r="A52" i="1" l="1"/>
  <c r="A51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A53" i="1" l="1"/>
  <c r="G2" i="1"/>
  <c r="D5" i="1"/>
  <c r="A54" i="1" l="1"/>
  <c r="A55" i="1"/>
  <c r="A56" i="1" l="1"/>
  <c r="A58" i="1" l="1"/>
  <c r="A57" i="1"/>
  <c r="A59" i="1" l="1"/>
  <c r="A61" i="1" l="1"/>
  <c r="A60" i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<sst xmlns="http://schemas.openxmlformats.org/spreadsheetml/2006/main" count="206" uniqueCount="134">
  <si>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</si>
  <si>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</si>
  <si>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</si>
  <si>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</si>
  <si>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</si>
  <si>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</si>
  <si>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</si>
  <si>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</si>
  <si>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</si>
  <si>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</si>
  <si>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</si>
  <si>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</si>
  <si>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</si>
  <si>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</si>
  <si>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</si>
  <si>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</si>
  <si>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</si>
  <si>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</si>
  <si>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</si>
  <si>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</si>
  <si>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</si>
  <si>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</si>
  <si>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PROGI spol. s r.o., Žukovova 79/60, 400 03 Ústí n.L.</t>
  </si>
  <si>
    <t>Ing. Vladimír Řeháček</t>
  </si>
  <si>
    <t xml:space="preserve">Výstavba PZS na přejezdech P4936 v km 2,741; 
P4939 v km 5,552 na trati Nymburk hl. n. - Poříčany 
</t>
  </si>
  <si>
    <t>SO 11-13-01</t>
  </si>
  <si>
    <t>0</t>
  </si>
  <si>
    <t>015111</t>
  </si>
  <si>
    <t>015130</t>
  </si>
  <si>
    <t>015150</t>
  </si>
  <si>
    <t>015520</t>
  </si>
  <si>
    <t>1</t>
  </si>
  <si>
    <t>113725</t>
  </si>
  <si>
    <t xml:space="preserve">123738      </t>
  </si>
  <si>
    <t xml:space="preserve">12931       </t>
  </si>
  <si>
    <t xml:space="preserve">132738      </t>
  </si>
  <si>
    <t xml:space="preserve">18110       </t>
  </si>
  <si>
    <t>2</t>
  </si>
  <si>
    <t xml:space="preserve">21197       </t>
  </si>
  <si>
    <t>5</t>
  </si>
  <si>
    <t>512550</t>
  </si>
  <si>
    <t>528352</t>
  </si>
  <si>
    <t>528362</t>
  </si>
  <si>
    <t>542121</t>
  </si>
  <si>
    <t>543252</t>
  </si>
  <si>
    <t>545121</t>
  </si>
  <si>
    <t>549331</t>
  </si>
  <si>
    <t>549510</t>
  </si>
  <si>
    <t xml:space="preserve">56335       </t>
  </si>
  <si>
    <t xml:space="preserve">574A44      </t>
  </si>
  <si>
    <t xml:space="preserve">574C67      </t>
  </si>
  <si>
    <t xml:space="preserve">574E56      </t>
  </si>
  <si>
    <t xml:space="preserve">574E58      </t>
  </si>
  <si>
    <t>9</t>
  </si>
  <si>
    <t xml:space="preserve">914161      </t>
  </si>
  <si>
    <t xml:space="preserve">914941      </t>
  </si>
  <si>
    <t>917224</t>
  </si>
  <si>
    <t xml:space="preserve">919112      </t>
  </si>
  <si>
    <t>921311</t>
  </si>
  <si>
    <t>921930</t>
  </si>
  <si>
    <t>925110</t>
  </si>
  <si>
    <t xml:space="preserve">931335      </t>
  </si>
  <si>
    <t>965010</t>
  </si>
  <si>
    <t>965021</t>
  </si>
  <si>
    <t>965114</t>
  </si>
  <si>
    <t>965126</t>
  </si>
  <si>
    <t>Všeobecné konstrukce a práce</t>
  </si>
  <si>
    <t>POPLATKY ZA LIKVIDACŮ ODPADŮ NEKONTAMINOVANÝCH - 17 05 04  VYTĚŽENÉ ZEMINY A HORNINY -  I. TŘÍDA TĚŽITELNOSTI</t>
  </si>
  <si>
    <t>T</t>
  </si>
  <si>
    <t>POPLATKY ZA LIKVIDACŮ ODPADŮ NEKONTAMINOVANÝCH - 17 03 02  VYBOURANÝ ASFALTOVÝ BETON BEZ DEHTU</t>
  </si>
  <si>
    <t>POPLATKY ZA LIKVIDACŮ ODPADŮ NEKONTAMINOVANÝCH - 17 05 08  ŠTĚRK Z KOLEJIŠTĚ (ODPAD PO RECYKLACI)</t>
  </si>
  <si>
    <t>POPLATKY ZA LIKVIDACŮ ODPADŮ NEBEZPEČNÝCH - 17 02 04*  ŽELEZNIČNÍ PRAŽCE DŘEVĚNÉ</t>
  </si>
  <si>
    <t>Zemní práce</t>
  </si>
  <si>
    <t>FRÉZOVÁNÍ VOZOVEK ASFALTOVÝCH, ODVOZ DO 8KM</t>
  </si>
  <si>
    <t>M3</t>
  </si>
  <si>
    <t>ODKOP PRO SPOD STAVBU SILNIC A ŽELEZNIC TŘ. I, ODVOZ DO 20KM</t>
  </si>
  <si>
    <t>M</t>
  </si>
  <si>
    <t xml:space="preserve">HLOUBENÍ RÝH ŠÍŘ DO 2M PAŽ I NEPAŽ TŘ. I, ODVOZ DO 20KM                                             </t>
  </si>
  <si>
    <t xml:space="preserve">M3        </t>
  </si>
  <si>
    <t xml:space="preserve">ÚPRAVA PLÁNĚ SE ZHUTNĚNÍM V HORNINĚ TŘ. I </t>
  </si>
  <si>
    <t>M2</t>
  </si>
  <si>
    <t>Zakládání</t>
  </si>
  <si>
    <t xml:space="preserve">OPLÁŠTĚNÍ ODVODŇOVACÍCH ŽEBER Z GEOTEXTILIE                                                         </t>
  </si>
  <si>
    <t xml:space="preserve">M2        </t>
  </si>
  <si>
    <t>Komunikace</t>
  </si>
  <si>
    <t>ZŘÍZENÍ KONSTRUKČNÍ VRSTVY TĚLESA ŽELEZNIČNÍHO SPODKU ZE ŠTĚRKODRTI NOVÉ</t>
  </si>
  <si>
    <r>
      <t xml:space="preserve">ZŘÍZENÍ KONSTRUKČNÍ VRSTVY TĚLESA ŽELEZNIČNÍHO SPODKU Z JINÉHO MATERIÁLU </t>
    </r>
    <r>
      <rPr>
        <i/>
        <sz val="9"/>
        <rFont val="Arial"/>
        <family val="2"/>
        <charset val="238"/>
      </rPr>
      <t>- štěrkodrť stabilizovaná cementem</t>
    </r>
  </si>
  <si>
    <t>KOLEJOVÉ LOŽE - ZŘÍZENÍ Z KAMENIVA HRUBÉHO DRCENÉHO (ŠTĚRK)</t>
  </si>
  <si>
    <t>KOLEJ 49 E1, ROZD. "U", BEZSTYKOVÁ, PR. BET. DL. 2,6M BEZPODKLADNICOVÝ, UP. PRUŽNÉ</t>
  </si>
  <si>
    <r>
      <t>KOLEJ 49 E1, ROZD. "U", BEZSTYKOVÁ, PR. BET. BEZPODKLADNICOVÝ UŽITÝ, UP. PRUŽNÉ -</t>
    </r>
    <r>
      <rPr>
        <i/>
        <sz val="9"/>
        <color indexed="8"/>
        <rFont val="Arial"/>
        <family val="2"/>
        <charset val="238"/>
      </rPr>
      <t xml:space="preserve"> pouze  znovuvložení vyjmutého kol páru</t>
    </r>
  </si>
  <si>
    <r>
      <t xml:space="preserve">SMĚROVÉ A VÝŠKOVÉ VYROVNÁNÍ KOLEJE NA PRAŽCÍCH BETONOVÝCH DO 0,05 M - </t>
    </r>
    <r>
      <rPr>
        <i/>
        <sz val="9"/>
        <color indexed="8"/>
        <rFont val="Arial"/>
        <family val="2"/>
        <charset val="238"/>
      </rPr>
      <t>stáv kolej</t>
    </r>
  </si>
  <si>
    <t>VÝMĚNA JEDNOTLIVÉHO PRAŽCE BETONOVÉHO BEZPODKLADNICOVÉHO, UPEVNĚNÍ PRUŽNÉ</t>
  </si>
  <si>
    <t>KUS</t>
  </si>
  <si>
    <t>SVAR KOLEJNIC (STEJNÉHO TVARU) 49 E1, T JEDNOTLIVĚ</t>
  </si>
  <si>
    <t>ZŘÍZENÍ BEZSTYKOVÉ KOLEJE NA STÁVAJÍCÍCH ÚSECÍCH V KOLEJI</t>
  </si>
  <si>
    <t>ŘEZÁNÍ KOLEJNIC BEZ OHLEDU NA TVAR</t>
  </si>
  <si>
    <t xml:space="preserve">VOZOVKOVÉ VRSTVY ZE ŠTĚRKODRTI TL. DO 250MM                                                         </t>
  </si>
  <si>
    <t xml:space="preserve">ASFALTOVÝ BETON PRO OBRUSNÉ VRSTVY ACO 11 TL. 50MM </t>
  </si>
  <si>
    <t xml:space="preserve">ASFALTOVÝ BETON PRO LOŽNÍ VRSTVY ACL 16-22 TL. 70MM                                                               </t>
  </si>
  <si>
    <t xml:space="preserve">ASFALTOVÝ BETON PRO PODKLADNÍ VRSTVY ACP 16+, 16S TL. 60MM                                                     </t>
  </si>
  <si>
    <t xml:space="preserve">ASFALTOVÝ BETON PRO PODKLADNÍ VRSTVY ACP 22+, 22S TL. 60MM                                                     </t>
  </si>
  <si>
    <t>Ostatní konstrukce a práce</t>
  </si>
  <si>
    <t xml:space="preserve">DOPRAVNÍ ZNAČKY ZÁKLADNÍ VELIKOSTI HLINÍKOVÉ FÓLIE TŘ 1 - DODÁVKA A MONTÁŽ                          </t>
  </si>
  <si>
    <t xml:space="preserve">KUS       </t>
  </si>
  <si>
    <t xml:space="preserve">SLOUPKY A STOJKY DOPRAVNÍCH ZNAČEK Z HLINÍK TRUBEK DO PATKY - DODÁVKA A MONTÁŽ                      </t>
  </si>
  <si>
    <t xml:space="preserve">SILNIČNÍ A CHODNÍKOVÉ OBRUBY Z BETONOVÝCH OBRUBNÍKŮ ŠÍŘ 150MM                                                       </t>
  </si>
  <si>
    <t xml:space="preserve">M         </t>
  </si>
  <si>
    <t>ŘEZÁNÍ ASFALTOVÉHO KRYTU VOZOVEK TL DO 100MM</t>
  </si>
  <si>
    <t>ŽELEZNIČNÍ PŘEJEZD ŽELEZOBETONOVÝ S NOSIČI</t>
  </si>
  <si>
    <t xml:space="preserve">ANTIKOROZNÍ PROVEDENÍ UPEVŇOVADEL A JINÉHO DROBNÉHO KOLEJIVA </t>
  </si>
  <si>
    <t>ZAJIŠŤOVACÍ ZNAČKA KONZOLOVÁ (K) VČETNĚ OCELOVÉHO SLOUPKU</t>
  </si>
  <si>
    <t>DRÁŽNÍ STEZKY Z DRTI TL. DO 50 MM</t>
  </si>
  <si>
    <t>TĚSNĚNÍ DILATAČNÍCH SPAR POLYURETANOVÝM TMELEM PRŮŘEZU DO 600MM2</t>
  </si>
  <si>
    <t xml:space="preserve">Odstranění kolejového lože a drážních stezek </t>
  </si>
  <si>
    <t>m3</t>
  </si>
  <si>
    <t>Odstranění kolejového lože a drážních stezek - odvoz na skládku</t>
  </si>
  <si>
    <t>m3.km</t>
  </si>
  <si>
    <t>Demontáž koleje na dřevěných pražcích rozebráním do součástí</t>
  </si>
  <si>
    <t>m</t>
  </si>
  <si>
    <t>Demontáž koleje na dřevěných pražcích do kolejových polí</t>
  </si>
  <si>
    <t>Demontáž koleje na dřevěných pražcích - odvoz rozebraných součástí (z místa demontáže nebo z montážní základny) k likvidaci</t>
  </si>
  <si>
    <t>t.km</t>
  </si>
  <si>
    <t>Rozebrání přejezdu, přechodu z dílců</t>
  </si>
  <si>
    <t>m2</t>
  </si>
  <si>
    <t>Rozebrání přejezdu, přechodu z dílců - odvoz (na likvidaci odpadů nebo jiné určené místo)</t>
  </si>
  <si>
    <t>131837</t>
  </si>
  <si>
    <t>21158X</t>
  </si>
  <si>
    <t>HLOUBENÍ JAM ZAPAŽ I NEPAŽ TŘ. II, ODVOZ DO 16KM</t>
  </si>
  <si>
    <t>VSAKOVACÍ JÍMKA</t>
  </si>
  <si>
    <t>KS</t>
  </si>
  <si>
    <t>TRATIVODY KOMPLET Z TRUB Z PLAST HMOT DN DO 150MM</t>
  </si>
  <si>
    <t>OTSKP_18</t>
  </si>
  <si>
    <r>
      <t>ČIŠTĚNÍ PŘÍKOPŮ OD NÁNOSU DO 0,25M3/M -</t>
    </r>
    <r>
      <rPr>
        <i/>
        <sz val="9"/>
        <rFont val="Arial CE"/>
        <charset val="238"/>
      </rPr>
      <t xml:space="preserve"> reprofilace</t>
    </r>
  </si>
  <si>
    <t>Přejezdová konstrukce přejezdu PZS P4936 v km 2,741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</si>
</sst>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0"/>
    <numFmt numFmtId="165" formatCode="###0;###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9"/>
      <color rgb="FF000000"/>
      <name val="Arial"/>
      <family val="2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9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</cellStyleXfs>
  <cellXfs count="163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</xf>
    <xf numFmtId="0" fontId="24" fillId="0" borderId="42" xfId="2" applyFont="1" applyFill="1" applyBorder="1" applyAlignment="1" applyProtection="1">
      <alignment horizontal="center" vertical="center"/>
      <protection locked="0"/>
    </xf>
    <xf numFmtId="49" fontId="25" fillId="0" borderId="3" xfId="2" applyNumberFormat="1" applyFont="1" applyFill="1" applyBorder="1" applyAlignment="1" applyProtection="1">
      <alignment horizontal="center" vertical="center"/>
      <protection locked="0"/>
    </xf>
    <xf numFmtId="0" fontId="11" fillId="0" borderId="42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3" fontId="26" fillId="0" borderId="1" xfId="0" applyNumberFormat="1" applyFont="1" applyFill="1" applyBorder="1" applyAlignment="1" applyProtection="1">
      <alignment horizontal="center" vertical="center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7" fillId="0" borderId="3" xfId="4" applyNumberFormat="1" applyFont="1" applyFill="1" applyBorder="1" applyAlignment="1" applyProtection="1">
      <alignment horizontal="center" vertical="center"/>
      <protection locked="0"/>
    </xf>
    <xf numFmtId="0" fontId="27" fillId="0" borderId="16" xfId="0" applyFont="1" applyFill="1" applyBorder="1" applyAlignment="1" applyProtection="1">
      <alignment horizontal="center" vertical="center" wrapText="1"/>
      <protection locked="0"/>
    </xf>
    <xf numFmtId="1" fontId="28" fillId="0" borderId="42" xfId="2" applyNumberFormat="1" applyFont="1" applyFill="1" applyBorder="1" applyAlignment="1" applyProtection="1">
      <alignment horizontal="center" vertical="center"/>
      <protection locked="0"/>
    </xf>
    <xf numFmtId="49" fontId="27" fillId="0" borderId="16" xfId="0" applyNumberFormat="1" applyFont="1" applyFill="1" applyBorder="1" applyAlignment="1" applyProtection="1">
      <alignment horizontal="center" vertical="center"/>
      <protection locked="0"/>
    </xf>
    <xf numFmtId="49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49" fontId="29" fillId="0" borderId="16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6" applyNumberFormat="1" applyFont="1" applyFill="1" applyBorder="1" applyAlignment="1" applyProtection="1">
      <alignment horizontal="center" vertical="center" wrapText="1"/>
      <protection locked="0"/>
    </xf>
    <xf numFmtId="165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30" fillId="0" borderId="43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16" xfId="7" applyNumberFormat="1" applyFont="1" applyFill="1" applyBorder="1" applyAlignment="1" applyProtection="1">
      <alignment horizontal="center" vertical="center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49" fontId="27" fillId="0" borderId="16" xfId="8" applyNumberFormat="1" applyFont="1" applyFill="1" applyBorder="1" applyAlignment="1" applyProtection="1">
      <alignment horizontal="center" vertical="center"/>
      <protection locked="0"/>
    </xf>
    <xf numFmtId="49" fontId="27" fillId="0" borderId="16" xfId="2" applyNumberFormat="1" applyFont="1" applyFill="1" applyBorder="1" applyAlignment="1" applyProtection="1">
      <alignment horizontal="center" vertical="center"/>
      <protection locked="0"/>
    </xf>
    <xf numFmtId="49" fontId="27" fillId="0" borderId="16" xfId="9" applyNumberFormat="1" applyFont="1" applyFill="1" applyBorder="1" applyAlignment="1" applyProtection="1">
      <alignment horizontal="center" vertical="center"/>
      <protection locked="0"/>
    </xf>
    <xf numFmtId="49" fontId="26" fillId="0" borderId="16" xfId="10" applyNumberFormat="1" applyFont="1" applyFill="1" applyBorder="1" applyAlignment="1" applyProtection="1">
      <alignment horizontal="center" vertical="center" wrapText="1"/>
      <protection locked="0"/>
    </xf>
    <xf numFmtId="165" fontId="27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3" xfId="11" applyNumberFormat="1" applyFont="1" applyFill="1" applyBorder="1" applyAlignment="1" applyProtection="1">
      <alignment horizontal="center" vertical="center"/>
      <protection locked="0"/>
    </xf>
    <xf numFmtId="49" fontId="27" fillId="0" borderId="3" xfId="12" applyNumberFormat="1" applyFont="1" applyFill="1" applyBorder="1" applyAlignment="1" applyProtection="1">
      <alignment horizontal="center" vertical="center"/>
      <protection locked="0"/>
    </xf>
    <xf numFmtId="165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28" fillId="0" borderId="44" xfId="2" applyNumberFormat="1" applyFont="1" applyFill="1" applyBorder="1" applyAlignment="1" applyProtection="1">
      <alignment horizontal="center" vertical="center"/>
      <protection locked="0"/>
    </xf>
    <xf numFmtId="165" fontId="30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3" xfId="2" applyNumberFormat="1" applyFont="1" applyFill="1" applyBorder="1" applyAlignment="1" applyProtection="1">
      <alignment horizontal="left" vertical="center"/>
      <protection locked="0"/>
    </xf>
    <xf numFmtId="0" fontId="24" fillId="0" borderId="3" xfId="2" applyFont="1" applyFill="1" applyBorder="1" applyAlignment="1" applyProtection="1">
      <alignment horizontal="center" vertical="center"/>
      <protection locked="0"/>
    </xf>
    <xf numFmtId="164" fontId="24" fillId="0" borderId="3" xfId="2" applyNumberFormat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 applyProtection="1">
      <alignment horizontal="left" vertical="center" wrapText="1"/>
      <protection locked="0"/>
    </xf>
    <xf numFmtId="164" fontId="27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26" fillId="0" borderId="16" xfId="2" applyNumberFormat="1" applyFont="1" applyFill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27" fillId="0" borderId="16" xfId="4" applyFont="1" applyFill="1" applyBorder="1" applyAlignment="1" applyProtection="1">
      <alignment vertical="center" wrapText="1"/>
      <protection locked="0"/>
    </xf>
    <xf numFmtId="0" fontId="27" fillId="0" borderId="16" xfId="0" applyFont="1" applyFill="1" applyBorder="1" applyAlignment="1" applyProtection="1">
      <alignment horizontal="left" vertical="center" wrapText="1"/>
      <protection locked="0"/>
    </xf>
    <xf numFmtId="49" fontId="27" fillId="0" borderId="16" xfId="0" applyNumberFormat="1" applyFont="1" applyFill="1" applyBorder="1" applyAlignment="1" applyProtection="1">
      <alignment vertical="center" wrapText="1"/>
      <protection locked="0"/>
    </xf>
    <xf numFmtId="0" fontId="27" fillId="0" borderId="16" xfId="0" applyFont="1" applyFill="1" applyBorder="1" applyAlignment="1" applyProtection="1">
      <alignment horizontal="center" vertical="center"/>
      <protection locked="0"/>
    </xf>
    <xf numFmtId="164" fontId="27" fillId="0" borderId="16" xfId="0" applyNumberFormat="1" applyFont="1" applyFill="1" applyBorder="1" applyAlignment="1" applyProtection="1">
      <alignment vertical="center"/>
      <protection locked="0"/>
    </xf>
    <xf numFmtId="0" fontId="26" fillId="0" borderId="16" xfId="5" applyFont="1" applyFill="1" applyBorder="1" applyAlignment="1" applyProtection="1">
      <alignment vertical="center" wrapText="1"/>
      <protection locked="0"/>
    </xf>
    <xf numFmtId="164" fontId="26" fillId="0" borderId="16" xfId="13" applyNumberFormat="1" applyFont="1" applyFill="1" applyBorder="1" applyAlignment="1" applyProtection="1">
      <alignment horizontal="center" vertical="center"/>
      <protection locked="0"/>
    </xf>
    <xf numFmtId="0" fontId="29" fillId="0" borderId="16" xfId="2" applyFont="1" applyFill="1" applyBorder="1" applyAlignment="1" applyProtection="1">
      <alignment vertical="center" wrapText="1"/>
      <protection locked="0"/>
    </xf>
    <xf numFmtId="164" fontId="29" fillId="0" borderId="16" xfId="2" applyNumberFormat="1" applyFont="1" applyFill="1" applyBorder="1" applyAlignment="1" applyProtection="1">
      <alignment horizontal="center" vertical="center"/>
      <protection locked="0"/>
    </xf>
    <xf numFmtId="164" fontId="29" fillId="0" borderId="16" xfId="2" applyNumberFormat="1" applyFont="1" applyFill="1" applyBorder="1" applyAlignment="1" applyProtection="1">
      <alignment horizontal="right" vertical="center" shrinkToFit="1"/>
      <protection locked="0"/>
    </xf>
    <xf numFmtId="0" fontId="7" fillId="0" borderId="16" xfId="0" applyFont="1" applyBorder="1" applyAlignment="1" applyProtection="1">
      <alignment horizontal="left" vertical="center" wrapText="1"/>
      <protection locked="0"/>
    </xf>
    <xf numFmtId="166" fontId="7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6" applyFont="1" applyFill="1" applyBorder="1" applyAlignment="1" applyProtection="1">
      <alignment vertical="center" wrapText="1"/>
      <protection locked="0"/>
    </xf>
    <xf numFmtId="164" fontId="26" fillId="0" borderId="16" xfId="14" applyNumberFormat="1" applyFont="1" applyFill="1" applyBorder="1" applyAlignment="1" applyProtection="1">
      <alignment horizontal="center" vertical="center"/>
      <protection locked="0"/>
    </xf>
    <xf numFmtId="164" fontId="7" fillId="0" borderId="16" xfId="0" applyNumberFormat="1" applyFont="1" applyBorder="1" applyAlignment="1" applyProtection="1">
      <alignment horizontal="right" vertical="center" wrapText="1"/>
      <protection locked="0"/>
    </xf>
    <xf numFmtId="0" fontId="27" fillId="0" borderId="43" xfId="0" applyFont="1" applyFill="1" applyBorder="1" applyAlignment="1" applyProtection="1">
      <alignment horizontal="center" vertical="center" wrapText="1"/>
      <protection locked="0"/>
    </xf>
    <xf numFmtId="164" fontId="27" fillId="0" borderId="43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46" xfId="0" applyFont="1" applyFill="1" applyBorder="1" applyAlignment="1" applyProtection="1">
      <alignment horizontal="left" vertical="center" wrapText="1"/>
      <protection locked="0"/>
    </xf>
    <xf numFmtId="0" fontId="27" fillId="0" borderId="16" xfId="7" applyFont="1" applyFill="1" applyBorder="1" applyAlignment="1" applyProtection="1">
      <alignment vertical="center" wrapText="1"/>
      <protection locked="0"/>
    </xf>
    <xf numFmtId="0" fontId="7" fillId="0" borderId="43" xfId="0" applyFont="1" applyBorder="1" applyAlignment="1" applyProtection="1">
      <alignment horizontal="left" vertical="center" wrapText="1"/>
      <protection locked="0"/>
    </xf>
    <xf numFmtId="0" fontId="7" fillId="0" borderId="43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27" fillId="0" borderId="16" xfId="8" applyFont="1" applyFill="1" applyBorder="1" applyAlignment="1" applyProtection="1">
      <alignment vertical="center" wrapText="1"/>
      <protection locked="0"/>
    </xf>
    <xf numFmtId="164" fontId="26" fillId="0" borderId="16" xfId="15" applyNumberFormat="1" applyFont="1" applyFill="1" applyBorder="1" applyAlignment="1" applyProtection="1">
      <alignment horizontal="center" vertical="center"/>
      <protection locked="0"/>
    </xf>
    <xf numFmtId="0" fontId="27" fillId="0" borderId="16" xfId="2" applyFont="1" applyFill="1" applyBorder="1" applyAlignment="1" applyProtection="1">
      <alignment vertical="center" wrapText="1"/>
      <protection locked="0"/>
    </xf>
    <xf numFmtId="164" fontId="28" fillId="0" borderId="16" xfId="2" applyNumberFormat="1" applyFont="1" applyFill="1" applyBorder="1" applyAlignment="1" applyProtection="1">
      <alignment horizontal="center" vertical="center"/>
      <protection locked="0"/>
    </xf>
    <xf numFmtId="164" fontId="28" fillId="0" borderId="16" xfId="2" applyNumberFormat="1" applyFont="1" applyFill="1" applyBorder="1" applyAlignment="1" applyProtection="1">
      <alignment horizontal="right" vertical="center"/>
      <protection locked="0"/>
    </xf>
    <xf numFmtId="0" fontId="27" fillId="0" borderId="16" xfId="9" applyFont="1" applyFill="1" applyBorder="1" applyAlignment="1" applyProtection="1">
      <alignment vertical="center" wrapText="1"/>
      <protection locked="0"/>
    </xf>
    <xf numFmtId="0" fontId="26" fillId="0" borderId="16" xfId="10" applyFont="1" applyFill="1" applyBorder="1" applyAlignment="1" applyProtection="1">
      <alignment vertical="center" wrapText="1"/>
      <protection locked="0"/>
    </xf>
    <xf numFmtId="164" fontId="26" fillId="0" borderId="16" xfId="0" applyNumberFormat="1" applyFont="1" applyFill="1" applyBorder="1" applyAlignment="1" applyProtection="1">
      <alignment horizontal="right" vertical="center"/>
      <protection locked="0"/>
    </xf>
    <xf numFmtId="4" fontId="27" fillId="0" borderId="16" xfId="2" applyNumberFormat="1" applyFont="1" applyFill="1" applyBorder="1" applyAlignment="1" applyProtection="1">
      <alignment horizontal="center" vertical="center"/>
      <protection locked="0"/>
    </xf>
    <xf numFmtId="164" fontId="27" fillId="0" borderId="16" xfId="2" applyNumberFormat="1" applyFont="1" applyFill="1" applyBorder="1" applyAlignment="1" applyProtection="1">
      <alignment horizontal="right" vertical="center" shrinkToFit="1"/>
      <protection locked="0"/>
    </xf>
    <xf numFmtId="0" fontId="27" fillId="0" borderId="16" xfId="11" applyFont="1" applyFill="1" applyBorder="1" applyAlignment="1" applyProtection="1">
      <alignment vertical="center" wrapText="1"/>
      <protection locked="0"/>
    </xf>
    <xf numFmtId="164" fontId="26" fillId="0" borderId="16" xfId="11" applyNumberFormat="1" applyFont="1" applyFill="1" applyBorder="1" applyAlignment="1" applyProtection="1">
      <alignment horizontal="center" vertical="center"/>
      <protection locked="0"/>
    </xf>
    <xf numFmtId="0" fontId="27" fillId="0" borderId="16" xfId="12" applyFont="1" applyFill="1" applyBorder="1" applyAlignment="1" applyProtection="1">
      <alignment vertical="center" wrapText="1"/>
      <protection locked="0"/>
    </xf>
    <xf numFmtId="164" fontId="26" fillId="0" borderId="16" xfId="16" applyNumberFormat="1" applyFont="1" applyFill="1" applyBorder="1" applyAlignment="1" applyProtection="1">
      <alignment horizontal="center" vertical="center"/>
      <protection locked="0"/>
    </xf>
    <xf numFmtId="0" fontId="27" fillId="0" borderId="45" xfId="0" applyFont="1" applyFill="1" applyBorder="1" applyAlignment="1" applyProtection="1">
      <alignment horizontal="left" vertical="center" wrapText="1"/>
      <protection locked="0"/>
    </xf>
    <xf numFmtId="0" fontId="27" fillId="0" borderId="45" xfId="0" applyFont="1" applyFill="1" applyBorder="1" applyAlignment="1" applyProtection="1">
      <alignment horizontal="center" vertical="center" wrapText="1"/>
      <protection locked="0"/>
    </xf>
    <xf numFmtId="164" fontId="2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2" applyNumberFormat="1" applyFont="1" applyFill="1" applyBorder="1" applyAlignment="1" applyProtection="1">
      <alignment horizontal="right" vertical="center"/>
      <protection locked="0"/>
    </xf>
    <xf numFmtId="4" fontId="27" fillId="0" borderId="16" xfId="0" applyNumberFormat="1" applyFont="1" applyFill="1" applyBorder="1" applyAlignment="1" applyProtection="1">
      <alignment horizontal="right" vertical="center"/>
      <protection locked="0"/>
    </xf>
    <xf numFmtId="4" fontId="29" fillId="0" borderId="16" xfId="0" applyNumberFormat="1" applyFont="1" applyFill="1" applyBorder="1" applyAlignment="1" applyProtection="1">
      <alignment vertical="center" shrinkToFit="1"/>
      <protection locked="0"/>
    </xf>
    <xf numFmtId="4" fontId="7" fillId="0" borderId="11" xfId="0" applyNumberFormat="1" applyFont="1" applyFill="1" applyBorder="1" applyAlignment="1" applyProtection="1">
      <alignment vertical="center"/>
      <protection locked="0"/>
    </xf>
    <xf numFmtId="0" fontId="27" fillId="0" borderId="16" xfId="0" applyFont="1" applyFill="1" applyBorder="1" applyAlignment="1" applyProtection="1">
      <alignment horizontal="right" vertical="center" wrapText="1"/>
      <protection locked="0"/>
    </xf>
    <xf numFmtId="0" fontId="27" fillId="0" borderId="43" xfId="0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28" fillId="0" borderId="16" xfId="2" applyNumberFormat="1" applyFont="1" applyFill="1" applyBorder="1" applyAlignment="1" applyProtection="1">
      <alignment horizontal="right" vertical="center"/>
      <protection locked="0"/>
    </xf>
    <xf numFmtId="4" fontId="27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horizontal="right" vertical="center"/>
      <protection locked="0"/>
    </xf>
    <xf numFmtId="4" fontId="27" fillId="0" borderId="16" xfId="0" applyNumberFormat="1" applyFont="1" applyFill="1" applyBorder="1" applyAlignment="1" applyProtection="1">
      <alignment vertical="center" shrinkToFit="1"/>
      <protection locked="0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9" fontId="26" fillId="0" borderId="3" xfId="2" applyNumberFormat="1" applyFont="1" applyFill="1" applyBorder="1" applyAlignment="1" applyProtection="1">
      <alignment horizontal="center" vertical="center"/>
      <protection locked="0"/>
    </xf>
    <xf numFmtId="49" fontId="27" fillId="0" borderId="47" xfId="0" applyNumberFormat="1" applyFont="1" applyFill="1" applyBorder="1" applyAlignment="1" applyProtection="1">
      <alignment vertical="center" wrapText="1"/>
      <protection locked="0"/>
    </xf>
    <xf numFmtId="164" fontId="26" fillId="0" borderId="16" xfId="14" applyNumberFormat="1" applyFont="1" applyFill="1" applyBorder="1" applyAlignment="1" applyProtection="1">
      <alignment horizontal="left" vertical="center"/>
      <protection locked="0"/>
    </xf>
    <xf numFmtId="4" fontId="26" fillId="0" borderId="11" xfId="2" applyNumberFormat="1" applyFont="1" applyFill="1" applyBorder="1" applyAlignment="1" applyProtection="1">
      <alignment horizontal="right" vertical="center"/>
      <protection locked="0"/>
    </xf>
    <xf numFmtId="0" fontId="11" fillId="0" borderId="26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49" fontId="5" fillId="2" borderId="41" xfId="0" applyNumberFormat="1" applyFont="1" applyFill="1" applyBorder="1" applyAlignment="1" applyProtection="1">
      <alignment horizontal="left" vertical="center"/>
      <protection locked="0"/>
    </xf>
    <xf numFmtId="49" fontId="5" fillId="2" borderId="24" xfId="0" applyNumberFormat="1" applyFont="1" applyFill="1" applyBorder="1" applyAlignment="1" applyProtection="1">
      <alignment horizontal="left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1" fillId="0" borderId="28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9" xfId="0" applyFont="1" applyFill="1" applyBorder="1" applyAlignment="1" applyProtection="1">
      <alignment horizontal="left" vertical="center"/>
      <protection hidden="1"/>
    </xf>
    <xf numFmtId="0" fontId="11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17">
    <cellStyle name="Normální" xfId="0" builtinId="0"/>
    <cellStyle name="Normální 3" xfId="1"/>
    <cellStyle name="normální_POL.XLS" xfId="2"/>
    <cellStyle name="normální_POL.XLS 11" xfId="13"/>
    <cellStyle name="normální_POL.XLS 12" xfId="5"/>
    <cellStyle name="normální_POL.XLS 13" xfId="14"/>
    <cellStyle name="normální_POL.XLS 14" xfId="6"/>
    <cellStyle name="normální_POL.XLS 2" xfId="4"/>
    <cellStyle name="normální_POL.XLS 20" xfId="15"/>
    <cellStyle name="normální_POL.XLS 21" xfId="3"/>
    <cellStyle name="normální_POL.XLS 40" xfId="16"/>
    <cellStyle name="normální_POL.XLS 42" xfId="12"/>
    <cellStyle name="normální_POL.XLS 5" xfId="7"/>
    <cellStyle name="normální_POL.XLS 56" xfId="8"/>
    <cellStyle name="normální_POL.XLS 6" xfId="9"/>
    <cellStyle name="normální_POL.XLS 8" xfId="11"/>
    <cellStyle name="normální_POL.XLS 9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29"/>
  <sheetViews>
    <sheetView showZeros="0" tabSelected="1" topLeftCell="A49" zoomScale="85" zoomScaleNormal="85" workbookViewId="0">
      <selection activeCell="D68" sqref="D68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118" t="s">
        <v>6</v>
      </c>
      <c r="B1" s="119"/>
      <c r="C1" s="119"/>
      <c r="D1" s="119"/>
      <c r="E1" s="126" t="s">
        <v>25</v>
      </c>
      <c r="F1" s="127"/>
      <c r="G1" s="127"/>
      <c r="H1" s="128"/>
    </row>
    <row r="2" spans="1:8" ht="37.5" customHeight="1" thickTop="1" x14ac:dyDescent="0.25">
      <c r="A2" s="7" t="s">
        <v>7</v>
      </c>
      <c r="B2" s="120" t="s">
        <v>24</v>
      </c>
      <c r="C2" s="120"/>
      <c r="D2" s="120"/>
      <c r="E2" s="129" t="s">
        <v>0</v>
      </c>
      <c r="F2" s="130"/>
      <c r="G2" s="133">
        <f>SUM(H12:H9991)</f>
        <v>0</v>
      </c>
      <c r="H2" s="134"/>
    </row>
    <row r="3" spans="1:8" ht="30.75" customHeight="1" thickBot="1" x14ac:dyDescent="0.3">
      <c r="A3" s="114" t="s">
        <v>8</v>
      </c>
      <c r="B3" s="115"/>
      <c r="C3" s="121" t="s">
        <v>133</v>
      </c>
      <c r="D3" s="121"/>
      <c r="E3" s="131"/>
      <c r="F3" s="132"/>
      <c r="G3" s="135"/>
      <c r="H3" s="136"/>
    </row>
    <row r="4" spans="1:8" ht="18" customHeight="1" thickTop="1" x14ac:dyDescent="0.25">
      <c r="A4" s="122" t="s">
        <v>9</v>
      </c>
      <c r="B4" s="123"/>
      <c r="C4" s="2" t="s">
        <v>21</v>
      </c>
      <c r="D4" s="3"/>
      <c r="E4" s="124" t="s">
        <v>2</v>
      </c>
      <c r="F4" s="125"/>
      <c r="G4" s="139">
        <v>5003530005</v>
      </c>
      <c r="H4" s="140"/>
    </row>
    <row r="5" spans="1:8" ht="18" customHeight="1" x14ac:dyDescent="0.25">
      <c r="A5" s="122" t="s">
        <v>10</v>
      </c>
      <c r="B5" s="123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155" t="s">
        <v>3</v>
      </c>
      <c r="F5" s="156"/>
      <c r="G5" s="137"/>
      <c r="H5" s="138"/>
    </row>
    <row r="6" spans="1:8" ht="18" customHeight="1" x14ac:dyDescent="0.25">
      <c r="A6" s="157" t="s">
        <v>12</v>
      </c>
      <c r="B6" s="158"/>
      <c r="C6" s="153" t="s">
        <v>22</v>
      </c>
      <c r="D6" s="154"/>
      <c r="E6" s="155" t="s">
        <v>4</v>
      </c>
      <c r="F6" s="156"/>
      <c r="G6" s="137">
        <v>2018</v>
      </c>
      <c r="H6" s="138"/>
    </row>
    <row r="7" spans="1:8" ht="18" customHeight="1" thickBot="1" x14ac:dyDescent="0.3">
      <c r="A7" s="159"/>
      <c r="B7" s="160"/>
      <c r="C7" s="145" t="s">
        <v>23</v>
      </c>
      <c r="D7" s="146"/>
      <c r="E7" s="116" t="s">
        <v>5</v>
      </c>
      <c r="F7" s="117"/>
      <c r="G7" s="161">
        <v>43352</v>
      </c>
      <c r="H7" s="162"/>
    </row>
    <row r="8" spans="1:8" ht="15" customHeight="1" x14ac:dyDescent="0.25">
      <c r="A8" s="147" t="s">
        <v>13</v>
      </c>
      <c r="B8" s="149" t="s">
        <v>14</v>
      </c>
      <c r="C8" s="149" t="s">
        <v>20</v>
      </c>
      <c r="D8" s="151" t="s">
        <v>15</v>
      </c>
      <c r="E8" s="151" t="s">
        <v>1</v>
      </c>
      <c r="F8" s="151" t="s">
        <v>16</v>
      </c>
      <c r="G8" s="141" t="s">
        <v>19</v>
      </c>
      <c r="H8" s="142"/>
    </row>
    <row r="9" spans="1:8" x14ac:dyDescent="0.25">
      <c r="A9" s="148"/>
      <c r="B9" s="150"/>
      <c r="C9" s="150"/>
      <c r="D9" s="152"/>
      <c r="E9" s="152"/>
      <c r="F9" s="152"/>
      <c r="G9" s="143"/>
      <c r="H9" s="144"/>
    </row>
    <row r="10" spans="1:8" x14ac:dyDescent="0.25">
      <c r="A10" s="148"/>
      <c r="B10" s="150"/>
      <c r="C10" s="150"/>
      <c r="D10" s="152"/>
      <c r="E10" s="152"/>
      <c r="F10" s="152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22"/>
      <c r="B13" s="23" t="s">
        <v>26</v>
      </c>
      <c r="C13" s="18"/>
      <c r="D13" s="50" t="s">
        <v>66</v>
      </c>
      <c r="E13" s="51"/>
      <c r="F13" s="52"/>
      <c r="G13" s="16"/>
      <c r="H13" s="21">
        <f>ROUND((ROUND(F13,3))*(ROUND(G13,2)),2)</f>
        <v>0</v>
      </c>
    </row>
    <row r="14" spans="1:8" ht="24" x14ac:dyDescent="0.25">
      <c r="A14" s="24">
        <v>1</v>
      </c>
      <c r="B14" s="25" t="s">
        <v>27</v>
      </c>
      <c r="C14" s="18" t="s">
        <v>131</v>
      </c>
      <c r="D14" s="53" t="s">
        <v>67</v>
      </c>
      <c r="E14" s="29" t="s">
        <v>68</v>
      </c>
      <c r="F14" s="54">
        <v>189.286</v>
      </c>
      <c r="G14" s="97"/>
      <c r="H14" s="21">
        <f t="shared" ref="H14:H77" si="0">ROUND((ROUND(F14,3))*(ROUND(G14,2)),2)</f>
        <v>0</v>
      </c>
    </row>
    <row r="15" spans="1:8" ht="24" x14ac:dyDescent="0.25">
      <c r="A15" s="26">
        <f>MAX(A11:A14)+1</f>
        <v>2</v>
      </c>
      <c r="B15" s="27" t="s">
        <v>28</v>
      </c>
      <c r="C15" s="18" t="s">
        <v>131</v>
      </c>
      <c r="D15" s="55" t="s">
        <v>69</v>
      </c>
      <c r="E15" s="56" t="s">
        <v>68</v>
      </c>
      <c r="F15" s="57">
        <v>14.49</v>
      </c>
      <c r="G15" s="98"/>
      <c r="H15" s="21">
        <f t="shared" si="0"/>
        <v>0</v>
      </c>
    </row>
    <row r="16" spans="1:8" ht="24" x14ac:dyDescent="0.25">
      <c r="A16" s="26">
        <f>MAX(A12:A15)+1</f>
        <v>3</v>
      </c>
      <c r="B16" s="28" t="s">
        <v>29</v>
      </c>
      <c r="C16" s="18" t="s">
        <v>131</v>
      </c>
      <c r="D16" s="58" t="s">
        <v>70</v>
      </c>
      <c r="E16" s="56" t="s">
        <v>68</v>
      </c>
      <c r="F16" s="57">
        <v>132.30000000000001</v>
      </c>
      <c r="G16" s="98"/>
      <c r="H16" s="21">
        <f t="shared" si="0"/>
        <v>0</v>
      </c>
    </row>
    <row r="17" spans="1:8" ht="24" x14ac:dyDescent="0.25">
      <c r="A17" s="26">
        <f>MAX(A13:A16)+1</f>
        <v>4</v>
      </c>
      <c r="B17" s="29" t="s">
        <v>30</v>
      </c>
      <c r="C17" s="18" t="s">
        <v>131</v>
      </c>
      <c r="D17" s="59" t="s">
        <v>71</v>
      </c>
      <c r="E17" s="56" t="s">
        <v>68</v>
      </c>
      <c r="F17" s="57">
        <v>3.5419999999999998</v>
      </c>
      <c r="G17" s="98"/>
      <c r="H17" s="21">
        <f t="shared" si="0"/>
        <v>0</v>
      </c>
    </row>
    <row r="18" spans="1:8" x14ac:dyDescent="0.25">
      <c r="A18" s="30"/>
      <c r="B18" s="23" t="s">
        <v>31</v>
      </c>
      <c r="C18" s="18"/>
      <c r="D18" s="50" t="s">
        <v>72</v>
      </c>
      <c r="E18" s="56"/>
      <c r="F18" s="57"/>
      <c r="G18" s="98"/>
      <c r="H18" s="21">
        <f t="shared" si="0"/>
        <v>0</v>
      </c>
    </row>
    <row r="19" spans="1:8" x14ac:dyDescent="0.25">
      <c r="A19" s="30">
        <f>MAX(A13:A18)+1</f>
        <v>5</v>
      </c>
      <c r="B19" s="31" t="s">
        <v>32</v>
      </c>
      <c r="C19" s="18" t="s">
        <v>131</v>
      </c>
      <c r="D19" s="60" t="s">
        <v>73</v>
      </c>
      <c r="E19" s="61" t="s">
        <v>74</v>
      </c>
      <c r="F19" s="62">
        <v>6.3</v>
      </c>
      <c r="G19" s="99"/>
      <c r="H19" s="21">
        <f t="shared" si="0"/>
        <v>0</v>
      </c>
    </row>
    <row r="20" spans="1:8" x14ac:dyDescent="0.25">
      <c r="A20" s="30">
        <f>MAX(A16:A19)+1</f>
        <v>6</v>
      </c>
      <c r="B20" s="32" t="s">
        <v>33</v>
      </c>
      <c r="C20" s="18" t="s">
        <v>131</v>
      </c>
      <c r="D20" s="63" t="s">
        <v>75</v>
      </c>
      <c r="E20" s="64" t="s">
        <v>74</v>
      </c>
      <c r="F20" s="57">
        <v>107.264</v>
      </c>
      <c r="G20" s="98"/>
      <c r="H20" s="21">
        <f t="shared" si="0"/>
        <v>0</v>
      </c>
    </row>
    <row r="21" spans="1:8" x14ac:dyDescent="0.25">
      <c r="A21" s="30">
        <f>MAX(A17:A20)+1</f>
        <v>7</v>
      </c>
      <c r="B21" s="33" t="s">
        <v>34</v>
      </c>
      <c r="C21" s="18" t="s">
        <v>131</v>
      </c>
      <c r="D21" s="65" t="s">
        <v>132</v>
      </c>
      <c r="E21" s="66" t="s">
        <v>76</v>
      </c>
      <c r="F21" s="67">
        <v>10</v>
      </c>
      <c r="G21" s="100"/>
      <c r="H21" s="21">
        <f t="shared" si="0"/>
        <v>0</v>
      </c>
    </row>
    <row r="22" spans="1:8" x14ac:dyDescent="0.25">
      <c r="A22" s="30">
        <f>MAX(A18:A21)+1</f>
        <v>8</v>
      </c>
      <c r="B22" s="33" t="s">
        <v>125</v>
      </c>
      <c r="C22" s="18" t="s">
        <v>131</v>
      </c>
      <c r="D22" s="111" t="s">
        <v>127</v>
      </c>
      <c r="E22" s="66" t="s">
        <v>74</v>
      </c>
      <c r="F22" s="67">
        <v>46.35</v>
      </c>
      <c r="G22" s="100"/>
      <c r="H22" s="21">
        <f t="shared" si="0"/>
        <v>0</v>
      </c>
    </row>
    <row r="23" spans="1:8" x14ac:dyDescent="0.25">
      <c r="A23" s="30">
        <f>MAX(A19:A22)+1</f>
        <v>9</v>
      </c>
      <c r="B23" s="34" t="s">
        <v>35</v>
      </c>
      <c r="C23" s="18" t="s">
        <v>131</v>
      </c>
      <c r="D23" s="68" t="s">
        <v>77</v>
      </c>
      <c r="E23" s="34" t="s">
        <v>78</v>
      </c>
      <c r="F23" s="69">
        <v>12</v>
      </c>
      <c r="G23" s="97"/>
      <c r="H23" s="21">
        <f t="shared" si="0"/>
        <v>0</v>
      </c>
    </row>
    <row r="24" spans="1:8" x14ac:dyDescent="0.25">
      <c r="A24" s="30">
        <f>MAX(A19:A23)+1</f>
        <v>10</v>
      </c>
      <c r="B24" s="35" t="s">
        <v>36</v>
      </c>
      <c r="C24" s="18" t="s">
        <v>131</v>
      </c>
      <c r="D24" s="70" t="s">
        <v>79</v>
      </c>
      <c r="E24" s="71" t="s">
        <v>80</v>
      </c>
      <c r="F24" s="57">
        <v>166.04</v>
      </c>
      <c r="G24" s="98"/>
      <c r="H24" s="21">
        <f t="shared" si="0"/>
        <v>0</v>
      </c>
    </row>
    <row r="25" spans="1:8" x14ac:dyDescent="0.25">
      <c r="A25" s="30"/>
      <c r="B25" s="23" t="s">
        <v>37</v>
      </c>
      <c r="C25" s="18"/>
      <c r="D25" s="50" t="s">
        <v>81</v>
      </c>
      <c r="E25" s="71"/>
      <c r="F25" s="57"/>
      <c r="G25" s="98"/>
      <c r="H25" s="21">
        <f t="shared" si="0"/>
        <v>0</v>
      </c>
    </row>
    <row r="26" spans="1:8" x14ac:dyDescent="0.25">
      <c r="A26" s="30">
        <f>MAX(A21:A25)+1</f>
        <v>11</v>
      </c>
      <c r="B26" s="110" t="s">
        <v>126</v>
      </c>
      <c r="C26" s="18" t="s">
        <v>131</v>
      </c>
      <c r="D26" s="112" t="s">
        <v>128</v>
      </c>
      <c r="E26" s="71" t="s">
        <v>129</v>
      </c>
      <c r="F26" s="57">
        <v>1</v>
      </c>
      <c r="G26" s="113"/>
      <c r="H26" s="21">
        <f t="shared" si="0"/>
        <v>0</v>
      </c>
    </row>
    <row r="27" spans="1:8" x14ac:dyDescent="0.25">
      <c r="A27" s="30">
        <f>MAX(A22:A26)+1</f>
        <v>12</v>
      </c>
      <c r="B27" s="34">
        <v>212635</v>
      </c>
      <c r="C27" s="18" t="s">
        <v>131</v>
      </c>
      <c r="D27" s="111" t="s">
        <v>130</v>
      </c>
      <c r="E27" s="34" t="s">
        <v>78</v>
      </c>
      <c r="F27" s="72">
        <v>21.3</v>
      </c>
      <c r="G27" s="101"/>
      <c r="H27" s="21">
        <f t="shared" si="0"/>
        <v>0</v>
      </c>
    </row>
    <row r="28" spans="1:8" x14ac:dyDescent="0.25">
      <c r="A28" s="30">
        <f>MAX(A23:A27)+1</f>
        <v>13</v>
      </c>
      <c r="B28" s="34" t="s">
        <v>38</v>
      </c>
      <c r="C28" s="18" t="s">
        <v>131</v>
      </c>
      <c r="D28" s="68" t="s">
        <v>82</v>
      </c>
      <c r="E28" s="34" t="s">
        <v>83</v>
      </c>
      <c r="F28" s="72">
        <v>63.9</v>
      </c>
      <c r="G28" s="101"/>
      <c r="H28" s="21">
        <f t="shared" si="0"/>
        <v>0</v>
      </c>
    </row>
    <row r="29" spans="1:8" x14ac:dyDescent="0.25">
      <c r="A29" s="30"/>
      <c r="B29" s="23" t="s">
        <v>39</v>
      </c>
      <c r="C29" s="18"/>
      <c r="D29" s="50" t="s">
        <v>84</v>
      </c>
      <c r="E29" s="71"/>
      <c r="F29" s="57"/>
      <c r="G29" s="98"/>
      <c r="H29" s="21">
        <f t="shared" si="0"/>
        <v>0</v>
      </c>
    </row>
    <row r="30" spans="1:8" ht="24" x14ac:dyDescent="0.25">
      <c r="A30" s="30">
        <f>MAX(A28:A29)+1</f>
        <v>14</v>
      </c>
      <c r="B30" s="36">
        <v>501101</v>
      </c>
      <c r="C30" s="18" t="s">
        <v>131</v>
      </c>
      <c r="D30" s="59" t="s">
        <v>85</v>
      </c>
      <c r="E30" s="29" t="s">
        <v>74</v>
      </c>
      <c r="F30" s="54">
        <v>18.576000000000001</v>
      </c>
      <c r="G30" s="102"/>
      <c r="H30" s="21">
        <f t="shared" si="0"/>
        <v>0</v>
      </c>
    </row>
    <row r="31" spans="1:8" ht="24" x14ac:dyDescent="0.25">
      <c r="A31" s="30">
        <f>MAX(A29:A30)+1</f>
        <v>15</v>
      </c>
      <c r="B31" s="37">
        <v>501900</v>
      </c>
      <c r="C31" s="18" t="s">
        <v>131</v>
      </c>
      <c r="D31" s="75" t="s">
        <v>86</v>
      </c>
      <c r="E31" s="73" t="s">
        <v>74</v>
      </c>
      <c r="F31" s="74">
        <v>27.864000000000001</v>
      </c>
      <c r="G31" s="103"/>
      <c r="H31" s="21">
        <f t="shared" si="0"/>
        <v>0</v>
      </c>
    </row>
    <row r="32" spans="1:8" x14ac:dyDescent="0.25">
      <c r="A32" s="30">
        <f>MAX(A29:A31)+1</f>
        <v>16</v>
      </c>
      <c r="B32" s="38" t="s">
        <v>40</v>
      </c>
      <c r="C32" s="18" t="s">
        <v>131</v>
      </c>
      <c r="D32" s="76" t="s">
        <v>87</v>
      </c>
      <c r="E32" s="64" t="s">
        <v>74</v>
      </c>
      <c r="F32" s="57">
        <v>89.15</v>
      </c>
      <c r="G32" s="98"/>
      <c r="H32" s="21">
        <f t="shared" si="0"/>
        <v>0</v>
      </c>
    </row>
    <row r="33" spans="1:8" ht="24" x14ac:dyDescent="0.25">
      <c r="A33" s="30">
        <f>MAX(A29:A32)+1</f>
        <v>17</v>
      </c>
      <c r="B33" s="39" t="s">
        <v>41</v>
      </c>
      <c r="C33" s="18" t="s">
        <v>131</v>
      </c>
      <c r="D33" s="77" t="s">
        <v>88</v>
      </c>
      <c r="E33" s="78" t="s">
        <v>76</v>
      </c>
      <c r="F33" s="74">
        <v>25</v>
      </c>
      <c r="G33" s="104"/>
      <c r="H33" s="21">
        <f t="shared" si="0"/>
        <v>0</v>
      </c>
    </row>
    <row r="34" spans="1:8" ht="24" x14ac:dyDescent="0.25">
      <c r="A34" s="30">
        <f>MAX(A30:A33)+1</f>
        <v>18</v>
      </c>
      <c r="B34" s="39" t="s">
        <v>42</v>
      </c>
      <c r="C34" s="18" t="s">
        <v>131</v>
      </c>
      <c r="D34" s="77" t="s">
        <v>89</v>
      </c>
      <c r="E34" s="78" t="s">
        <v>76</v>
      </c>
      <c r="F34" s="74">
        <v>10</v>
      </c>
      <c r="G34" s="104"/>
      <c r="H34" s="21">
        <f t="shared" si="0"/>
        <v>0</v>
      </c>
    </row>
    <row r="35" spans="1:8" ht="24" x14ac:dyDescent="0.25">
      <c r="A35" s="30">
        <f>MAX(A31:A34)+1</f>
        <v>19</v>
      </c>
      <c r="B35" s="34" t="s">
        <v>43</v>
      </c>
      <c r="C35" s="18" t="s">
        <v>131</v>
      </c>
      <c r="D35" s="68" t="s">
        <v>90</v>
      </c>
      <c r="E35" s="71" t="s">
        <v>76</v>
      </c>
      <c r="F35" s="57">
        <v>163</v>
      </c>
      <c r="G35" s="98"/>
      <c r="H35" s="21">
        <f t="shared" si="0"/>
        <v>0</v>
      </c>
    </row>
    <row r="36" spans="1:8" ht="24" x14ac:dyDescent="0.25">
      <c r="A36" s="30">
        <f>MAX(A31:A35)+1</f>
        <v>20</v>
      </c>
      <c r="B36" s="34" t="s">
        <v>44</v>
      </c>
      <c r="C36" s="18" t="s">
        <v>131</v>
      </c>
      <c r="D36" s="68" t="s">
        <v>91</v>
      </c>
      <c r="E36" s="79" t="s">
        <v>92</v>
      </c>
      <c r="F36" s="54">
        <v>2</v>
      </c>
      <c r="G36" s="97"/>
      <c r="H36" s="21">
        <f t="shared" si="0"/>
        <v>0</v>
      </c>
    </row>
    <row r="37" spans="1:8" x14ac:dyDescent="0.25">
      <c r="A37" s="30">
        <f>MAX(A32:A36)+1</f>
        <v>21</v>
      </c>
      <c r="B37" s="40" t="s">
        <v>45</v>
      </c>
      <c r="C37" s="18" t="s">
        <v>131</v>
      </c>
      <c r="D37" s="80" t="s">
        <v>93</v>
      </c>
      <c r="E37" s="81" t="s">
        <v>92</v>
      </c>
      <c r="F37" s="57">
        <v>6</v>
      </c>
      <c r="G37" s="98"/>
      <c r="H37" s="21">
        <f t="shared" si="0"/>
        <v>0</v>
      </c>
    </row>
    <row r="38" spans="1:8" x14ac:dyDescent="0.25">
      <c r="A38" s="30">
        <f>MAX(A31:A37)+1</f>
        <v>22</v>
      </c>
      <c r="B38" s="41" t="s">
        <v>46</v>
      </c>
      <c r="C38" s="18" t="s">
        <v>131</v>
      </c>
      <c r="D38" s="82" t="s">
        <v>94</v>
      </c>
      <c r="E38" s="83" t="s">
        <v>76</v>
      </c>
      <c r="F38" s="84">
        <v>80</v>
      </c>
      <c r="G38" s="105"/>
      <c r="H38" s="21">
        <f t="shared" si="0"/>
        <v>0</v>
      </c>
    </row>
    <row r="39" spans="1:8" x14ac:dyDescent="0.25">
      <c r="A39" s="30">
        <f>MAX(A34:A38)+1</f>
        <v>23</v>
      </c>
      <c r="B39" s="42" t="s">
        <v>47</v>
      </c>
      <c r="C39" s="18" t="s">
        <v>131</v>
      </c>
      <c r="D39" s="85" t="s">
        <v>95</v>
      </c>
      <c r="E39" s="81" t="s">
        <v>92</v>
      </c>
      <c r="F39" s="57">
        <v>6</v>
      </c>
      <c r="G39" s="98"/>
      <c r="H39" s="21">
        <f t="shared" si="0"/>
        <v>0</v>
      </c>
    </row>
    <row r="40" spans="1:8" x14ac:dyDescent="0.25">
      <c r="A40" s="30">
        <f>MAX(A35:A39)+1</f>
        <v>24</v>
      </c>
      <c r="B40" s="29" t="s">
        <v>48</v>
      </c>
      <c r="C40" s="18" t="s">
        <v>131</v>
      </c>
      <c r="D40" s="59" t="s">
        <v>96</v>
      </c>
      <c r="E40" s="29" t="s">
        <v>83</v>
      </c>
      <c r="F40" s="54">
        <v>60.628</v>
      </c>
      <c r="G40" s="106"/>
      <c r="H40" s="21">
        <f t="shared" si="0"/>
        <v>0</v>
      </c>
    </row>
    <row r="41" spans="1:8" x14ac:dyDescent="0.25">
      <c r="A41" s="30">
        <f>MAX(A37:A40)+1</f>
        <v>25</v>
      </c>
      <c r="B41" s="43" t="s">
        <v>49</v>
      </c>
      <c r="C41" s="18" t="s">
        <v>131</v>
      </c>
      <c r="D41" s="86" t="s">
        <v>97</v>
      </c>
      <c r="E41" s="56" t="s">
        <v>80</v>
      </c>
      <c r="F41" s="54">
        <v>60.628</v>
      </c>
      <c r="G41" s="107"/>
      <c r="H41" s="21">
        <f t="shared" si="0"/>
        <v>0</v>
      </c>
    </row>
    <row r="42" spans="1:8" x14ac:dyDescent="0.25">
      <c r="A42" s="30">
        <f>MAX(A39:A41)+1</f>
        <v>26</v>
      </c>
      <c r="B42" s="29" t="s">
        <v>50</v>
      </c>
      <c r="C42" s="18" t="s">
        <v>131</v>
      </c>
      <c r="D42" s="59" t="s">
        <v>98</v>
      </c>
      <c r="E42" s="29" t="s">
        <v>83</v>
      </c>
      <c r="F42" s="54">
        <v>60.628</v>
      </c>
      <c r="G42" s="106"/>
      <c r="H42" s="21">
        <f t="shared" si="0"/>
        <v>0</v>
      </c>
    </row>
    <row r="43" spans="1:8" x14ac:dyDescent="0.25">
      <c r="A43" s="30">
        <f>MAX(A40:A42)+1</f>
        <v>27</v>
      </c>
      <c r="B43" s="29" t="s">
        <v>51</v>
      </c>
      <c r="C43" s="18" t="s">
        <v>131</v>
      </c>
      <c r="D43" s="59" t="s">
        <v>99</v>
      </c>
      <c r="E43" s="29" t="s">
        <v>83</v>
      </c>
      <c r="F43" s="54">
        <v>60.628</v>
      </c>
      <c r="G43" s="106"/>
      <c r="H43" s="21">
        <f t="shared" si="0"/>
        <v>0</v>
      </c>
    </row>
    <row r="44" spans="1:8" x14ac:dyDescent="0.25">
      <c r="A44" s="30">
        <f>MAX(A40:A43)+1</f>
        <v>28</v>
      </c>
      <c r="B44" s="29" t="s">
        <v>52</v>
      </c>
      <c r="C44" s="18" t="s">
        <v>131</v>
      </c>
      <c r="D44" s="59" t="s">
        <v>100</v>
      </c>
      <c r="E44" s="29" t="s">
        <v>83</v>
      </c>
      <c r="F44" s="54">
        <v>60.628</v>
      </c>
      <c r="G44" s="106"/>
      <c r="H44" s="21">
        <f t="shared" si="0"/>
        <v>0</v>
      </c>
    </row>
    <row r="45" spans="1:8" x14ac:dyDescent="0.25">
      <c r="A45" s="30"/>
      <c r="B45" s="23" t="s">
        <v>53</v>
      </c>
      <c r="C45" s="18"/>
      <c r="D45" s="50" t="s">
        <v>101</v>
      </c>
      <c r="E45" s="81"/>
      <c r="F45" s="57"/>
      <c r="G45" s="98"/>
      <c r="H45" s="21">
        <f t="shared" si="0"/>
        <v>0</v>
      </c>
    </row>
    <row r="46" spans="1:8" ht="24" x14ac:dyDescent="0.25">
      <c r="A46" s="30">
        <f>MAX(A42:A45)+1</f>
        <v>29</v>
      </c>
      <c r="B46" s="34" t="s">
        <v>54</v>
      </c>
      <c r="C46" s="18" t="s">
        <v>131</v>
      </c>
      <c r="D46" s="68" t="s">
        <v>102</v>
      </c>
      <c r="E46" s="34" t="s">
        <v>103</v>
      </c>
      <c r="F46" s="72">
        <v>11</v>
      </c>
      <c r="G46" s="97"/>
      <c r="H46" s="21">
        <f t="shared" si="0"/>
        <v>0</v>
      </c>
    </row>
    <row r="47" spans="1:8" ht="24" x14ac:dyDescent="0.25">
      <c r="A47" s="30">
        <f>MAX(A43:A46)+1</f>
        <v>30</v>
      </c>
      <c r="B47" s="34" t="s">
        <v>55</v>
      </c>
      <c r="C47" s="18" t="s">
        <v>131</v>
      </c>
      <c r="D47" s="68" t="s">
        <v>104</v>
      </c>
      <c r="E47" s="34" t="s">
        <v>103</v>
      </c>
      <c r="F47" s="72">
        <v>6</v>
      </c>
      <c r="G47" s="97"/>
      <c r="H47" s="21">
        <f t="shared" si="0"/>
        <v>0</v>
      </c>
    </row>
    <row r="48" spans="1:8" ht="24" x14ac:dyDescent="0.25">
      <c r="A48" s="30">
        <f>MAX(A44:A47)+1</f>
        <v>31</v>
      </c>
      <c r="B48" s="34" t="s">
        <v>56</v>
      </c>
      <c r="C48" s="18" t="s">
        <v>131</v>
      </c>
      <c r="D48" s="68" t="s">
        <v>105</v>
      </c>
      <c r="E48" s="34" t="s">
        <v>106</v>
      </c>
      <c r="F48" s="72">
        <v>23</v>
      </c>
      <c r="G48" s="97"/>
      <c r="H48" s="21">
        <f t="shared" si="0"/>
        <v>0</v>
      </c>
    </row>
    <row r="49" spans="1:8" x14ac:dyDescent="0.25">
      <c r="A49" s="30">
        <f>MAX(A43:A48)+1</f>
        <v>32</v>
      </c>
      <c r="B49" s="33" t="s">
        <v>57</v>
      </c>
      <c r="C49" s="18" t="s">
        <v>131</v>
      </c>
      <c r="D49" s="65" t="s">
        <v>107</v>
      </c>
      <c r="E49" s="66" t="s">
        <v>76</v>
      </c>
      <c r="F49" s="67">
        <v>18</v>
      </c>
      <c r="G49" s="100"/>
      <c r="H49" s="21">
        <f t="shared" si="0"/>
        <v>0</v>
      </c>
    </row>
    <row r="50" spans="1:8" x14ac:dyDescent="0.25">
      <c r="A50" s="30">
        <f>MAX(A44:A49)+1</f>
        <v>33</v>
      </c>
      <c r="B50" s="29" t="s">
        <v>58</v>
      </c>
      <c r="C50" s="18" t="s">
        <v>131</v>
      </c>
      <c r="D50" s="59" t="s">
        <v>108</v>
      </c>
      <c r="E50" s="56" t="s">
        <v>80</v>
      </c>
      <c r="F50" s="87">
        <v>34.54</v>
      </c>
      <c r="G50" s="107"/>
      <c r="H50" s="21">
        <f t="shared" si="0"/>
        <v>0</v>
      </c>
    </row>
    <row r="51" spans="1:8" ht="24" x14ac:dyDescent="0.25">
      <c r="A51" s="30">
        <f>MAX(A45:A50)+1</f>
        <v>34</v>
      </c>
      <c r="B51" s="41" t="s">
        <v>59</v>
      </c>
      <c r="C51" s="18" t="s">
        <v>131</v>
      </c>
      <c r="D51" s="82" t="s">
        <v>109</v>
      </c>
      <c r="E51" s="88" t="s">
        <v>76</v>
      </c>
      <c r="F51" s="89">
        <v>8.4</v>
      </c>
      <c r="G51" s="108"/>
      <c r="H51" s="21">
        <f t="shared" si="0"/>
        <v>0</v>
      </c>
    </row>
    <row r="52" spans="1:8" x14ac:dyDescent="0.25">
      <c r="A52" s="30">
        <f>MAX(A45:A51)+1</f>
        <v>35</v>
      </c>
      <c r="B52" s="44">
        <v>923941</v>
      </c>
      <c r="C52" s="18" t="s">
        <v>131</v>
      </c>
      <c r="D52" s="59" t="s">
        <v>110</v>
      </c>
      <c r="E52" s="29" t="s">
        <v>92</v>
      </c>
      <c r="F52" s="54">
        <v>4</v>
      </c>
      <c r="G52" s="106"/>
      <c r="H52" s="21">
        <f t="shared" si="0"/>
        <v>0</v>
      </c>
    </row>
    <row r="53" spans="1:8" x14ac:dyDescent="0.25">
      <c r="A53" s="30">
        <f>MAX(A49:A52)+1</f>
        <v>36</v>
      </c>
      <c r="B53" s="41" t="s">
        <v>60</v>
      </c>
      <c r="C53" s="18" t="s">
        <v>131</v>
      </c>
      <c r="D53" s="82" t="s">
        <v>111</v>
      </c>
      <c r="E53" s="88" t="s">
        <v>80</v>
      </c>
      <c r="F53" s="89">
        <v>253.2</v>
      </c>
      <c r="G53" s="108"/>
      <c r="H53" s="21">
        <f t="shared" si="0"/>
        <v>0</v>
      </c>
    </row>
    <row r="54" spans="1:8" ht="24" x14ac:dyDescent="0.25">
      <c r="A54" s="30">
        <f>MAX(A49:A53)+1</f>
        <v>37</v>
      </c>
      <c r="B54" s="33" t="s">
        <v>61</v>
      </c>
      <c r="C54" s="18" t="s">
        <v>131</v>
      </c>
      <c r="D54" s="65" t="s">
        <v>112</v>
      </c>
      <c r="E54" s="66" t="s">
        <v>76</v>
      </c>
      <c r="F54" s="67">
        <v>16.8</v>
      </c>
      <c r="G54" s="100"/>
      <c r="H54" s="21">
        <f t="shared" si="0"/>
        <v>0</v>
      </c>
    </row>
    <row r="55" spans="1:8" x14ac:dyDescent="0.25">
      <c r="A55" s="30">
        <f>MAX(A51:A54)+1</f>
        <v>38</v>
      </c>
      <c r="B55" s="45" t="s">
        <v>62</v>
      </c>
      <c r="C55" s="18" t="s">
        <v>131</v>
      </c>
      <c r="D55" s="90" t="s">
        <v>113</v>
      </c>
      <c r="E55" s="91" t="s">
        <v>114</v>
      </c>
      <c r="F55" s="57">
        <v>73.5</v>
      </c>
      <c r="G55" s="98"/>
      <c r="H55" s="21">
        <f t="shared" si="0"/>
        <v>0</v>
      </c>
    </row>
    <row r="56" spans="1:8" x14ac:dyDescent="0.25">
      <c r="A56" s="30">
        <f>MAX(A51:A55)+1</f>
        <v>39</v>
      </c>
      <c r="B56" s="46" t="s">
        <v>63</v>
      </c>
      <c r="C56" s="18" t="s">
        <v>131</v>
      </c>
      <c r="D56" s="92" t="s">
        <v>115</v>
      </c>
      <c r="E56" s="91" t="s">
        <v>116</v>
      </c>
      <c r="F56" s="57">
        <v>1470</v>
      </c>
      <c r="G56" s="98"/>
      <c r="H56" s="21">
        <f t="shared" si="0"/>
        <v>0</v>
      </c>
    </row>
    <row r="57" spans="1:8" x14ac:dyDescent="0.25">
      <c r="A57" s="30">
        <f>MAX(A53:A56)+1</f>
        <v>40</v>
      </c>
      <c r="B57" s="41" t="s">
        <v>64</v>
      </c>
      <c r="C57" s="18" t="s">
        <v>131</v>
      </c>
      <c r="D57" s="59" t="s">
        <v>117</v>
      </c>
      <c r="E57" s="88" t="s">
        <v>118</v>
      </c>
      <c r="F57" s="89">
        <v>25</v>
      </c>
      <c r="G57" s="108"/>
      <c r="H57" s="21">
        <f t="shared" si="0"/>
        <v>0</v>
      </c>
    </row>
    <row r="58" spans="1:8" x14ac:dyDescent="0.25">
      <c r="A58" s="30">
        <f>MAX(A54:A57)+1</f>
        <v>41</v>
      </c>
      <c r="B58" s="47">
        <v>965121</v>
      </c>
      <c r="C58" s="18" t="s">
        <v>131</v>
      </c>
      <c r="D58" s="59" t="s">
        <v>119</v>
      </c>
      <c r="E58" s="29" t="s">
        <v>118</v>
      </c>
      <c r="F58" s="54">
        <v>10</v>
      </c>
      <c r="G58" s="97"/>
      <c r="H58" s="21">
        <f t="shared" si="0"/>
        <v>0</v>
      </c>
    </row>
    <row r="59" spans="1:8" ht="24" x14ac:dyDescent="0.25">
      <c r="A59" s="30">
        <f>MAX(A55:A58)+1</f>
        <v>42</v>
      </c>
      <c r="B59" s="41" t="s">
        <v>65</v>
      </c>
      <c r="C59" s="18" t="s">
        <v>131</v>
      </c>
      <c r="D59" s="82" t="s">
        <v>120</v>
      </c>
      <c r="E59" s="93" t="s">
        <v>121</v>
      </c>
      <c r="F59" s="57">
        <v>531.25</v>
      </c>
      <c r="G59" s="98"/>
      <c r="H59" s="21">
        <f t="shared" si="0"/>
        <v>0</v>
      </c>
    </row>
    <row r="60" spans="1:8" x14ac:dyDescent="0.25">
      <c r="A60" s="30">
        <f>MAX(A56:A59)+1</f>
        <v>43</v>
      </c>
      <c r="B60" s="47">
        <v>965311</v>
      </c>
      <c r="C60" s="18" t="s">
        <v>131</v>
      </c>
      <c r="D60" s="59" t="s">
        <v>122</v>
      </c>
      <c r="E60" s="29" t="s">
        <v>123</v>
      </c>
      <c r="F60" s="54">
        <v>8.1</v>
      </c>
      <c r="G60" s="97"/>
      <c r="H60" s="21">
        <f t="shared" si="0"/>
        <v>0</v>
      </c>
    </row>
    <row r="61" spans="1:8" ht="24.75" thickBot="1" x14ac:dyDescent="0.3">
      <c r="A61" s="48">
        <f>MAX(A57:A60)+1</f>
        <v>44</v>
      </c>
      <c r="B61" s="49">
        <v>965312</v>
      </c>
      <c r="C61" s="18" t="s">
        <v>131</v>
      </c>
      <c r="D61" s="94" t="s">
        <v>124</v>
      </c>
      <c r="E61" s="95" t="s">
        <v>121</v>
      </c>
      <c r="F61" s="96">
        <v>55.89</v>
      </c>
      <c r="G61" s="109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11-13-01</vt:lpstr>
      <vt:lpstr>'SO 11-13-01'!Oblast_tisku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Zdenek</cp:lastModifiedBy>
  <cp:lastPrinted>2017-11-01T10:31:22Z</cp:lastPrinted>
  <dcterms:created xsi:type="dcterms:W3CDTF">2017-07-24T12:19:51Z</dcterms:created>
  <dcterms:modified xsi:type="dcterms:W3CDTF">2018-09-17T06:38:06Z</dcterms:modified>
</cp:coreProperties>
</file>